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24-2025" sheetId="7" r:id="rId1"/>
    <sheet name="2016-17гг" sheetId="1" r:id="rId2"/>
    <sheet name="2017-18гг" sheetId="4" r:id="rId3"/>
    <sheet name="2018-19гг" sheetId="5" r:id="rId4"/>
    <sheet name="для  Лысенко Н.Н." sheetId="6" r:id="rId5"/>
    <sheet name="Лист2" sheetId="2" r:id="rId6"/>
    <sheet name="Лист3" sheetId="3" r:id="rId7"/>
  </sheets>
  <definedNames>
    <definedName name="_xlnm.Print_Area" localSheetId="2">'2017-18гг'!$A$1:$J$14</definedName>
    <definedName name="_xlnm.Print_Area" localSheetId="3">'2018-19гг'!$A$1:$L$14</definedName>
    <definedName name="_xlnm.Print_Area" localSheetId="0">'2024-2025'!$A$1:$L$13</definedName>
    <definedName name="_xlnm.Print_Area" localSheetId="4">'для  Лысенко Н.Н.'!$A$1:$L$22</definedName>
  </definedNames>
  <calcPr calcId="145621" fullPrecision="0"/>
</workbook>
</file>

<file path=xl/calcChain.xml><?xml version="1.0" encoding="utf-8"?>
<calcChain xmlns="http://schemas.openxmlformats.org/spreadsheetml/2006/main">
  <c r="G13" i="7" l="1"/>
  <c r="J13" i="7" s="1"/>
  <c r="F13" i="7"/>
  <c r="G12" i="7"/>
  <c r="J12" i="7" s="1"/>
  <c r="F12" i="7"/>
  <c r="J11" i="7"/>
  <c r="H11" i="7"/>
  <c r="F11" i="7"/>
  <c r="J10" i="7"/>
  <c r="H10" i="7"/>
  <c r="F10" i="7"/>
  <c r="J9" i="7"/>
  <c r="H9" i="7"/>
  <c r="F9" i="7"/>
  <c r="J8" i="7"/>
  <c r="H8" i="7"/>
  <c r="F8" i="7"/>
  <c r="D7" i="7"/>
  <c r="E7" i="7" s="1"/>
  <c r="J6" i="7"/>
  <c r="H6" i="7"/>
  <c r="F6" i="7"/>
  <c r="J5" i="7"/>
  <c r="H5" i="7"/>
  <c r="F5" i="7"/>
  <c r="G7" i="7" l="1"/>
  <c r="H7" i="7" s="1"/>
  <c r="F7" i="7"/>
  <c r="J7" i="7"/>
  <c r="H12" i="7"/>
  <c r="H13" i="7"/>
  <c r="I8" i="6"/>
  <c r="J8" i="6" s="1"/>
  <c r="D8" i="6"/>
  <c r="E8" i="6" s="1"/>
  <c r="I9" i="6"/>
  <c r="G15" i="6"/>
  <c r="J15" i="6" s="1"/>
  <c r="F15" i="6"/>
  <c r="G14" i="6"/>
  <c r="J14" i="6" s="1"/>
  <c r="F14" i="6"/>
  <c r="J13" i="6"/>
  <c r="H13" i="6"/>
  <c r="F13" i="6"/>
  <c r="J12" i="6"/>
  <c r="H12" i="6"/>
  <c r="F12" i="6"/>
  <c r="J11" i="6"/>
  <c r="H11" i="6"/>
  <c r="F11" i="6"/>
  <c r="J10" i="6"/>
  <c r="H10" i="6"/>
  <c r="F10" i="6"/>
  <c r="D9" i="6"/>
  <c r="E9" i="6" s="1"/>
  <c r="J7" i="6"/>
  <c r="H7" i="6"/>
  <c r="F7" i="6"/>
  <c r="J6" i="6"/>
  <c r="H6" i="6"/>
  <c r="F6" i="6"/>
  <c r="H8" i="6" l="1"/>
  <c r="F8" i="6"/>
  <c r="F9" i="6"/>
  <c r="H14" i="6"/>
  <c r="H15" i="6"/>
  <c r="H7" i="5"/>
  <c r="H8" i="5"/>
  <c r="H9" i="5"/>
  <c r="H10" i="5"/>
  <c r="H11" i="5"/>
  <c r="H12" i="5"/>
  <c r="H13" i="5"/>
  <c r="H14" i="5"/>
  <c r="H6" i="5"/>
  <c r="J6" i="5"/>
  <c r="J9" i="6" l="1"/>
  <c r="H9" i="6"/>
  <c r="G8" i="5"/>
  <c r="G13" i="5"/>
  <c r="G14" i="5"/>
  <c r="J7" i="5"/>
  <c r="J9" i="5"/>
  <c r="J10" i="5"/>
  <c r="J11" i="5"/>
  <c r="J13" i="5"/>
  <c r="F14" i="5"/>
  <c r="F13" i="5"/>
  <c r="F12" i="5"/>
  <c r="F11" i="5"/>
  <c r="F10" i="5"/>
  <c r="F9" i="5"/>
  <c r="D8" i="5"/>
  <c r="E8" i="5" s="1"/>
  <c r="F8" i="5" s="1"/>
  <c r="F7" i="5"/>
  <c r="F6" i="5"/>
  <c r="J14" i="5" l="1"/>
  <c r="J12" i="5"/>
  <c r="J8" i="5"/>
  <c r="G8" i="4"/>
  <c r="H8" i="4" s="1"/>
  <c r="I14" i="4" l="1"/>
  <c r="F14" i="4"/>
  <c r="I13" i="4"/>
  <c r="F13" i="4"/>
  <c r="I12" i="4"/>
  <c r="F12" i="4"/>
  <c r="I11" i="4"/>
  <c r="F11" i="4"/>
  <c r="I10" i="4"/>
  <c r="F10" i="4"/>
  <c r="I9" i="4"/>
  <c r="F9" i="4"/>
  <c r="I8" i="4"/>
  <c r="F8" i="4"/>
  <c r="I7" i="4"/>
  <c r="F7" i="4"/>
  <c r="I6" i="4"/>
  <c r="F6" i="4"/>
  <c r="I22" i="1" l="1"/>
  <c r="I21" i="1"/>
  <c r="I20" i="1"/>
  <c r="I18" i="1"/>
  <c r="I17" i="1"/>
  <c r="I7" i="1"/>
  <c r="I8" i="1"/>
  <c r="I9" i="1"/>
  <c r="I10" i="1"/>
  <c r="I11" i="1"/>
  <c r="I12" i="1"/>
  <c r="I13" i="1"/>
  <c r="I14" i="1"/>
  <c r="I6" i="1"/>
  <c r="F20" i="1"/>
  <c r="F21" i="1"/>
  <c r="F22" i="1"/>
  <c r="F18" i="1"/>
  <c r="F17" i="1"/>
  <c r="F7" i="1"/>
  <c r="F8" i="1"/>
  <c r="F9" i="1"/>
  <c r="F10" i="1"/>
  <c r="F11" i="1"/>
  <c r="F12" i="1"/>
  <c r="F13" i="1"/>
  <c r="F14" i="1"/>
  <c r="F6" i="1"/>
</calcChain>
</file>

<file path=xl/sharedStrings.xml><?xml version="1.0" encoding="utf-8"?>
<sst xmlns="http://schemas.openxmlformats.org/spreadsheetml/2006/main" count="227" uniqueCount="73">
  <si>
    <t>№ п/п</t>
  </si>
  <si>
    <t>Наименование услуги</t>
  </si>
  <si>
    <t>Единица измерения</t>
  </si>
  <si>
    <t>Тариф, с учетом НДС, руб.</t>
  </si>
  <si>
    <t xml:space="preserve">Кем установлен: </t>
  </si>
  <si>
    <t>Коммунальные услуги (регулируемые тарифы)</t>
  </si>
  <si>
    <t>Вода холодная</t>
  </si>
  <si>
    <t>1 куб.м.</t>
  </si>
  <si>
    <t>МУП «Югорскэнергогаз», Приказ Региональной службы по тарифам ХМАО-Югры от 10.11.2016 №120-нп</t>
  </si>
  <si>
    <t>Водоотведение (канализация)</t>
  </si>
  <si>
    <t>Отопление (тепловая энергия)</t>
  </si>
  <si>
    <t>1 Гкал</t>
  </si>
  <si>
    <t>МУП «Югорскэнергогаз», Приказ Региональной службы по тарифам ХМАО-Югры от 06.12.2016 № 150-нп</t>
  </si>
  <si>
    <t>Утилизация (захоронение) ТБО</t>
  </si>
  <si>
    <t>1 куб.м</t>
  </si>
  <si>
    <t>МУП «Югорскэнергогаз», Приказ Региональной службы по тарифам ХМАО-Югры от 15.12.2014 №179-нп</t>
  </si>
  <si>
    <t>1 кВт.ч</t>
  </si>
  <si>
    <t>Распоряжение Региональной энергетической комиссии Тюменской области, ХМАО, ЯНАО  от 22.12.2016 № 45</t>
  </si>
  <si>
    <t>Электроэнергия в домах с электроплитами</t>
  </si>
  <si>
    <t>Природный газ</t>
  </si>
  <si>
    <t>ООО «Газпром межрегионгаз Север», Приказ Региональной службы по тарифам ХМАО-Югры от 09.06.2016 №55-нп</t>
  </si>
  <si>
    <t>Сжиженный газ</t>
  </si>
  <si>
    <t>1 кг/руб</t>
  </si>
  <si>
    <t>АО «Сжиженный газ Север», Приказ Региональной службы по тарифам ХМАО-Югры от 09.06.2016 №55-нп</t>
  </si>
  <si>
    <t>Вода горячая</t>
  </si>
  <si>
    <t>МУП «Югорскэнергогаз», Приказы Региональной службы по тарифам ХМАО-Югры от 08.12.2016 № 161-нп</t>
  </si>
  <si>
    <t>Цены и тарифы на жилищные и прочие услуги (нерегулируемые)</t>
  </si>
  <si>
    <t>Обслуживание коллективных антенн  /  кабельное ТВ</t>
  </si>
  <si>
    <t>1 квартира в месяц</t>
  </si>
  <si>
    <t>44,45 / 145,0</t>
  </si>
  <si>
    <t>ИП Малышев В.Н., Управление УТС «Югорскгазтелеком»</t>
  </si>
  <si>
    <t>1 квартира в месяяц</t>
  </si>
  <si>
    <t xml:space="preserve">ИП Малышев В.Н. </t>
  </si>
  <si>
    <t>Сбор и вывоз ТБО*</t>
  </si>
  <si>
    <t>МУП «Югорскэнергогаз»</t>
  </si>
  <si>
    <t>Содержание и ремонт общего имущества собственников помещений в многоквартирном доме**:</t>
  </si>
  <si>
    <t>Устанавливается администрацией города Югорска по итогам открытого конкурса по отбору управляющей организации для управления многоквартирными домами (для тех домов, собственники которых самостоятельно не выбрали способ управления МКД и не реализовали свой выбор)</t>
  </si>
  <si>
    <t>в 2-х этажном доме</t>
  </si>
  <si>
    <t>1 кв. м в месяц</t>
  </si>
  <si>
    <t>4.2</t>
  </si>
  <si>
    <t>от 3-х до 5-ти этажей</t>
  </si>
  <si>
    <t>4.3</t>
  </si>
  <si>
    <t>от 6-ти до 9-ти этажей с лифтом</t>
  </si>
  <si>
    <t>на 1.01.2017</t>
  </si>
  <si>
    <t>с 1.07.2017</t>
  </si>
  <si>
    <t>на 1.01.2016</t>
  </si>
  <si>
    <t>с 1.07.2016</t>
  </si>
  <si>
    <t>4.1</t>
  </si>
  <si>
    <t>Электроэнергия (одноставоч.тариф)</t>
  </si>
  <si>
    <t>44,45/145,00</t>
  </si>
  <si>
    <t>Рост, в %</t>
  </si>
  <si>
    <t>Обслуживание домоф.сети</t>
  </si>
  <si>
    <t>Тарифы на жилищно-коммунальные услуги на 2016-2017 годы для населения г. Югорска  (с НДС)</t>
  </si>
  <si>
    <t>с 1 мая 2017 года</t>
  </si>
  <si>
    <t>на 1.01.2018</t>
  </si>
  <si>
    <t>с 1.07.2018</t>
  </si>
  <si>
    <t>Приказы Региональной службы по тарифам ХМАО-Югры от 06.12.2016 № 150-нп, от 05.12.2017 № 152-нп</t>
  </si>
  <si>
    <r>
      <rPr>
        <sz val="9"/>
        <rFont val="Times New Roman"/>
        <family val="1"/>
        <charset val="204"/>
      </rPr>
      <t>Приказ Региональной службы по тарифам ХМАО-Югры</t>
    </r>
    <r>
      <rPr>
        <sz val="9"/>
        <color rgb="FFFF0000"/>
        <rFont val="Times New Roman"/>
        <family val="1"/>
        <charset val="204"/>
      </rPr>
      <t xml:space="preserve"> от 15.12.2014 №179-нп,</t>
    </r>
    <r>
      <rPr>
        <sz val="9"/>
        <rFont val="Times New Roman"/>
        <family val="1"/>
        <charset val="204"/>
      </rPr>
      <t xml:space="preserve"> от 30.11.2017 № 146-нп</t>
    </r>
  </si>
  <si>
    <t>Тарифы на жилищно-коммунальные услуги на 2018-2019 годы для населения г. Югорска  (с НДС)</t>
  </si>
  <si>
    <t>на 1.01.2019</t>
  </si>
  <si>
    <t>с 1.07.2019</t>
  </si>
  <si>
    <t>МУП «Югорскэнергогаз», Приказ Региональной службы по тарифам ХМАО-Югры от 07.12.2016 №160-нп</t>
  </si>
  <si>
    <t>Приказы Региональной службы по тарифам ХМАО-Югры от 14.12.2017 №187-нп</t>
  </si>
  <si>
    <t>Распоряжение Региональной энергетической комиссии Тюменской области, ХМАО, ЯНАО  0т 28.12.2017 №51</t>
  </si>
  <si>
    <t>Рост, всего, %</t>
  </si>
  <si>
    <t>рост с учетом НДС 20%, в %</t>
  </si>
  <si>
    <t>ООО «Газпром межрегионгаз Север», Приказ Региональной службы по тарифам ХМАО-Югры от 14.07.2018 №36-нп</t>
  </si>
  <si>
    <t>Теплоснабжение</t>
  </si>
  <si>
    <t>Приказы Региональной службы по тарифам ХМАО-Югры от 04.12.2018 №73 (прилож.3 п.1)</t>
  </si>
  <si>
    <t>Горячее водоснабжение</t>
  </si>
  <si>
    <t>Премьер-министр РФ Дмитрий Медведев подписал постановление Правительства России, позволяющее в два этапа провести повышение тарифов ЖКХ в 2019 году. Документ опубликован на Официальном интернет-портале правовой информации.</t>
  </si>
  <si>
    <t>Из-за запланированного увеличения налога на добавленную стоимость с 18% до 20% тарифы за ЖКУ будут увеличены и 1 января, и 1 июля.</t>
  </si>
  <si>
    <t>Тарифы на жилищно-коммунальные услуги на 2024-2025 годы для населения г.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</si>
</sst>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#,##0.00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3"/>
      <color rgb="FF0000FF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rgb="FF0000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i/>
      <sz val="10"/>
      <color rgb="FF0000FF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0" fontId="17" fillId="0" borderId="0" xfId="0" applyNumberFormat="1" applyFont="1" applyAlignment="1">
      <alignment horizontal="center"/>
    </xf>
    <xf numFmtId="4" fontId="21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16"/>
  <sheetViews>
    <sheetView tabSelected="1" view="pageBreakPreview" zoomScale="130" zoomScaleNormal="100" zoomScaleSheetLayoutView="130" workbookViewId="0">
      <selection activeCell="I19" sqref="I19"/>
    </sheetView>
  </sheetViews>
  <sheetFormatPr defaultRowHeight="15" x14ac:dyDescent="0.25"/>
  <cols>
    <col min="1" max="1" width="3.85546875" style="2" customWidth="1"/>
    <col min="2" max="2" width="31.5703125" customWidth="1"/>
    <col min="3" max="3" width="9.7109375" style="2" customWidth="1"/>
    <col min="4" max="5" width="11.28515625" style="2" customWidth="1"/>
    <col min="6" max="6" width="9.7109375" style="23" customWidth="1"/>
    <col min="7" max="7" width="11.28515625" style="2" customWidth="1"/>
    <col min="8" max="8" width="12" style="2" customWidth="1"/>
    <col min="9" max="9" width="11.28515625" style="2" customWidth="1"/>
    <col min="10" max="10" width="9.5703125" style="23" customWidth="1"/>
    <col min="11" max="11" width="9.7109375" style="23" customWidth="1"/>
    <col min="12" max="12" width="44.7109375" style="18" customWidth="1"/>
    <col min="13" max="13" width="49.5703125" customWidth="1"/>
  </cols>
  <sheetData>
    <row r="1" spans="1:12" ht="16.5" x14ac:dyDescent="0.25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0.15" customHeight="1" x14ac:dyDescent="0.25">
      <c r="A2" s="1"/>
    </row>
    <row r="3" spans="1:12" ht="25.15" customHeight="1" x14ac:dyDescent="0.25">
      <c r="A3" s="72" t="s">
        <v>0</v>
      </c>
      <c r="B3" s="109"/>
      <c r="C3" s="72" t="s">
        <v>2</v>
      </c>
      <c r="D3" s="79" t="s">
        <v>3</v>
      </c>
      <c r="E3" s="79"/>
      <c r="F3" s="83" t="s">
        <v>50</v>
      </c>
      <c r="G3" s="91" t="s">
        <v>3</v>
      </c>
      <c r="H3" s="92"/>
      <c r="I3" s="93"/>
      <c r="J3" s="83" t="s">
        <v>50</v>
      </c>
      <c r="K3" s="58"/>
      <c r="L3" s="73" t="s">
        <v>4</v>
      </c>
    </row>
    <row r="4" spans="1:12" ht="52.15" customHeight="1" x14ac:dyDescent="0.25">
      <c r="A4" s="72"/>
      <c r="B4" s="110"/>
      <c r="C4" s="72"/>
      <c r="D4" s="57" t="s">
        <v>54</v>
      </c>
      <c r="E4" s="57" t="s">
        <v>55</v>
      </c>
      <c r="F4" s="84"/>
      <c r="G4" s="57" t="s">
        <v>59</v>
      </c>
      <c r="H4" s="49" t="s">
        <v>65</v>
      </c>
      <c r="I4" s="57" t="s">
        <v>60</v>
      </c>
      <c r="J4" s="84"/>
      <c r="K4" s="59" t="s">
        <v>64</v>
      </c>
      <c r="L4" s="75"/>
    </row>
    <row r="5" spans="1:12" ht="15.75" x14ac:dyDescent="0.25">
      <c r="A5" s="4">
        <v>1</v>
      </c>
      <c r="B5" s="5" t="s">
        <v>6</v>
      </c>
      <c r="C5" s="6" t="s">
        <v>7</v>
      </c>
      <c r="D5" s="8">
        <v>45.29</v>
      </c>
      <c r="E5" s="8">
        <v>47.07</v>
      </c>
      <c r="F5" s="24">
        <f>E5/D5</f>
        <v>1.0389999999999999</v>
      </c>
      <c r="G5" s="46">
        <v>47.87</v>
      </c>
      <c r="H5" s="50">
        <f>G5/E5</f>
        <v>1.0169999999999999</v>
      </c>
      <c r="I5" s="8">
        <v>48.82</v>
      </c>
      <c r="J5" s="24">
        <f>I5/G5</f>
        <v>1.02</v>
      </c>
      <c r="K5" s="24">
        <v>3.6999999999999998E-2</v>
      </c>
      <c r="L5" s="88" t="s">
        <v>61</v>
      </c>
    </row>
    <row r="6" spans="1:12" ht="15.75" x14ac:dyDescent="0.25">
      <c r="A6" s="4">
        <v>2</v>
      </c>
      <c r="B6" s="5" t="s">
        <v>9</v>
      </c>
      <c r="C6" s="6" t="s">
        <v>7</v>
      </c>
      <c r="D6" s="8">
        <v>48.4</v>
      </c>
      <c r="E6" s="8">
        <v>50.29</v>
      </c>
      <c r="F6" s="24">
        <f t="shared" ref="F6:F13" si="0">E6/D6</f>
        <v>1.0389999999999999</v>
      </c>
      <c r="G6" s="46">
        <v>51.14</v>
      </c>
      <c r="H6" s="50">
        <f t="shared" ref="H6:H13" si="1">G6/E6</f>
        <v>1.0169999999999999</v>
      </c>
      <c r="I6" s="8">
        <v>52.16</v>
      </c>
      <c r="J6" s="24">
        <f t="shared" ref="J6:J13" si="2">I6/G6</f>
        <v>1.02</v>
      </c>
      <c r="K6" s="24">
        <v>3.6999999999999998E-2</v>
      </c>
      <c r="L6" s="88"/>
    </row>
    <row r="7" spans="1:12" ht="24" x14ac:dyDescent="0.25">
      <c r="A7" s="4">
        <v>3</v>
      </c>
      <c r="B7" s="5" t="s">
        <v>10</v>
      </c>
      <c r="C7" s="57" t="s">
        <v>11</v>
      </c>
      <c r="D7" s="8">
        <f>1697.46*1.18</f>
        <v>2003</v>
      </c>
      <c r="E7" s="8">
        <f>D7</f>
        <v>2003</v>
      </c>
      <c r="F7" s="24">
        <f t="shared" si="0"/>
        <v>1</v>
      </c>
      <c r="G7" s="46">
        <f t="shared" ref="G7:G13" si="3">E7</f>
        <v>2003</v>
      </c>
      <c r="H7" s="50">
        <f t="shared" si="1"/>
        <v>1</v>
      </c>
      <c r="I7" s="8">
        <v>2083.11</v>
      </c>
      <c r="J7" s="24">
        <f t="shared" si="2"/>
        <v>1.04</v>
      </c>
      <c r="K7" s="24">
        <v>0.04</v>
      </c>
      <c r="L7" s="60" t="s">
        <v>62</v>
      </c>
    </row>
    <row r="8" spans="1:12" ht="24" x14ac:dyDescent="0.25">
      <c r="A8" s="4">
        <v>4</v>
      </c>
      <c r="B8" s="5" t="s">
        <v>13</v>
      </c>
      <c r="C8" s="57" t="s">
        <v>14</v>
      </c>
      <c r="D8" s="8">
        <v>93.74</v>
      </c>
      <c r="E8" s="41">
        <v>97.47</v>
      </c>
      <c r="F8" s="24">
        <f t="shared" si="0"/>
        <v>1.04</v>
      </c>
      <c r="G8" s="46">
        <v>90.89</v>
      </c>
      <c r="H8" s="50">
        <f t="shared" si="1"/>
        <v>0.93200000000000005</v>
      </c>
      <c r="I8" s="53">
        <v>113.13</v>
      </c>
      <c r="J8" s="54">
        <f t="shared" si="2"/>
        <v>1.2450000000000001</v>
      </c>
      <c r="K8" s="24"/>
      <c r="L8" s="61" t="s">
        <v>57</v>
      </c>
    </row>
    <row r="9" spans="1:12" ht="29.45" customHeight="1" x14ac:dyDescent="0.25">
      <c r="A9" s="4">
        <v>5</v>
      </c>
      <c r="B9" s="5" t="s">
        <v>48</v>
      </c>
      <c r="C9" s="17" t="s">
        <v>16</v>
      </c>
      <c r="D9" s="16">
        <v>2.58</v>
      </c>
      <c r="E9" s="16">
        <v>2.68</v>
      </c>
      <c r="F9" s="24">
        <f t="shared" si="0"/>
        <v>1.0389999999999999</v>
      </c>
      <c r="G9" s="45">
        <v>2.73</v>
      </c>
      <c r="H9" s="50">
        <f t="shared" si="1"/>
        <v>1.0189999999999999</v>
      </c>
      <c r="I9" s="16">
        <v>2.83</v>
      </c>
      <c r="J9" s="24">
        <f t="shared" si="2"/>
        <v>1.0369999999999999</v>
      </c>
      <c r="K9" s="47"/>
      <c r="L9" s="89" t="s">
        <v>63</v>
      </c>
    </row>
    <row r="10" spans="1:12" ht="25.9" customHeight="1" x14ac:dyDescent="0.25">
      <c r="A10" s="4">
        <v>6</v>
      </c>
      <c r="B10" s="12" t="s">
        <v>18</v>
      </c>
      <c r="C10" s="17" t="s">
        <v>16</v>
      </c>
      <c r="D10" s="16">
        <v>1.81</v>
      </c>
      <c r="E10" s="16">
        <v>1.88</v>
      </c>
      <c r="F10" s="24">
        <f t="shared" si="0"/>
        <v>1.0389999999999999</v>
      </c>
      <c r="G10" s="45">
        <v>1.91</v>
      </c>
      <c r="H10" s="50">
        <f t="shared" si="1"/>
        <v>1.016</v>
      </c>
      <c r="I10" s="16">
        <v>1.98</v>
      </c>
      <c r="J10" s="24">
        <f t="shared" si="2"/>
        <v>1.0369999999999999</v>
      </c>
      <c r="K10" s="48"/>
      <c r="L10" s="90"/>
    </row>
    <row r="11" spans="1:12" ht="36" x14ac:dyDescent="0.25">
      <c r="A11" s="4">
        <v>7</v>
      </c>
      <c r="B11" s="5" t="s">
        <v>19</v>
      </c>
      <c r="C11" s="57" t="s">
        <v>14</v>
      </c>
      <c r="D11" s="19">
        <v>4.1950000000000003</v>
      </c>
      <c r="E11" s="19">
        <v>4.1950000000000003</v>
      </c>
      <c r="F11" s="24">
        <f t="shared" si="0"/>
        <v>1</v>
      </c>
      <c r="G11" s="51">
        <v>4.3170000000000002</v>
      </c>
      <c r="H11" s="50">
        <f t="shared" si="1"/>
        <v>1.0289999999999999</v>
      </c>
      <c r="I11" s="21">
        <v>4.3170000000000002</v>
      </c>
      <c r="J11" s="24">
        <f t="shared" si="2"/>
        <v>1</v>
      </c>
      <c r="K11" s="24">
        <v>2.9000000000000001E-2</v>
      </c>
      <c r="L11" s="61" t="s">
        <v>66</v>
      </c>
    </row>
    <row r="12" spans="1:12" ht="24" x14ac:dyDescent="0.25">
      <c r="A12" s="4">
        <v>8</v>
      </c>
      <c r="B12" s="5" t="s">
        <v>21</v>
      </c>
      <c r="C12" s="57" t="s">
        <v>22</v>
      </c>
      <c r="D12" s="8">
        <v>49.15</v>
      </c>
      <c r="E12" s="8">
        <v>49.15</v>
      </c>
      <c r="F12" s="24">
        <f t="shared" si="0"/>
        <v>1</v>
      </c>
      <c r="G12" s="45">
        <f t="shared" si="3"/>
        <v>49.15</v>
      </c>
      <c r="H12" s="50">
        <f t="shared" si="1"/>
        <v>1</v>
      </c>
      <c r="I12" s="8">
        <v>47.31</v>
      </c>
      <c r="J12" s="24">
        <f t="shared" si="2"/>
        <v>0.96299999999999997</v>
      </c>
      <c r="K12" s="24"/>
      <c r="L12" s="61" t="s">
        <v>23</v>
      </c>
    </row>
    <row r="13" spans="1:12" ht="24" x14ac:dyDescent="0.25">
      <c r="A13" s="4">
        <v>9</v>
      </c>
      <c r="B13" s="5" t="s">
        <v>24</v>
      </c>
      <c r="C13" s="6" t="s">
        <v>7</v>
      </c>
      <c r="D13" s="8">
        <v>177.08</v>
      </c>
      <c r="E13" s="8">
        <v>178.87</v>
      </c>
      <c r="F13" s="24">
        <f t="shared" si="0"/>
        <v>1.01</v>
      </c>
      <c r="G13" s="45">
        <f t="shared" si="3"/>
        <v>178.87</v>
      </c>
      <c r="H13" s="50">
        <f t="shared" si="1"/>
        <v>1</v>
      </c>
      <c r="I13" s="8">
        <v>177.08</v>
      </c>
      <c r="J13" s="24">
        <f t="shared" si="2"/>
        <v>0.99</v>
      </c>
      <c r="K13" s="24"/>
      <c r="L13" s="61" t="s">
        <v>25</v>
      </c>
    </row>
    <row r="16" spans="1:12" s="23" customFormat="1" x14ac:dyDescent="0.25">
      <c r="A16" s="2"/>
      <c r="B16"/>
      <c r="C16" s="2"/>
      <c r="D16" s="2"/>
      <c r="E16" s="2"/>
      <c r="G16" s="2"/>
      <c r="H16" s="2"/>
      <c r="I16" s="2"/>
      <c r="J16" s="52"/>
      <c r="L16" s="18"/>
    </row>
  </sheetData>
  <mergeCells count="11">
    <mergeCell ref="J3:J4"/>
    <mergeCell ref="L3:L4"/>
    <mergeCell ref="L5:L6"/>
    <mergeCell ref="L9:L10"/>
    <mergeCell ref="A1:L1"/>
    <mergeCell ref="B3:B4"/>
    <mergeCell ref="A3:A4"/>
    <mergeCell ref="C3:C4"/>
    <mergeCell ref="D3:E3"/>
    <mergeCell ref="F3:F4"/>
    <mergeCell ref="G3:I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landscape" r:id="rId1"/>
  <headerFooter>
    <oddFooter>&amp;L&amp;8&amp;D&amp;Z&amp;F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3.85546875" style="2" customWidth="1"/>
    <col min="2" max="2" width="27.28515625" customWidth="1"/>
    <col min="3" max="3" width="9.7109375" style="2" customWidth="1"/>
    <col min="4" max="5" width="11.28515625" style="2" customWidth="1"/>
    <col min="6" max="6" width="9.7109375" style="23" customWidth="1"/>
    <col min="7" max="8" width="11.28515625" style="2" customWidth="1"/>
    <col min="9" max="9" width="9.7109375" style="23" customWidth="1"/>
    <col min="10" max="10" width="44.7109375" style="18" customWidth="1"/>
    <col min="11" max="11" width="49.5703125" customWidth="1"/>
  </cols>
  <sheetData>
    <row r="1" spans="1:10" ht="16.5" x14ac:dyDescent="0.25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0.15" customHeight="1" x14ac:dyDescent="0.25">
      <c r="A2" s="1"/>
    </row>
    <row r="3" spans="1:10" ht="25.15" customHeight="1" x14ac:dyDescent="0.25">
      <c r="A3" s="72" t="s">
        <v>0</v>
      </c>
      <c r="B3" s="72" t="s">
        <v>1</v>
      </c>
      <c r="C3" s="72" t="s">
        <v>2</v>
      </c>
      <c r="D3" s="79" t="s">
        <v>3</v>
      </c>
      <c r="E3" s="79"/>
      <c r="F3" s="83" t="s">
        <v>50</v>
      </c>
      <c r="G3" s="79" t="s">
        <v>3</v>
      </c>
      <c r="H3" s="79"/>
      <c r="I3" s="83" t="s">
        <v>50</v>
      </c>
      <c r="J3" s="73" t="s">
        <v>4</v>
      </c>
    </row>
    <row r="4" spans="1:10" ht="33.6" customHeight="1" x14ac:dyDescent="0.25">
      <c r="A4" s="72"/>
      <c r="B4" s="72"/>
      <c r="C4" s="72"/>
      <c r="D4" s="3" t="s">
        <v>45</v>
      </c>
      <c r="E4" s="3" t="s">
        <v>46</v>
      </c>
      <c r="F4" s="84"/>
      <c r="G4" s="3" t="s">
        <v>43</v>
      </c>
      <c r="H4" s="3" t="s">
        <v>44</v>
      </c>
      <c r="I4" s="84"/>
      <c r="J4" s="75"/>
    </row>
    <row r="5" spans="1:10" ht="21.6" customHeight="1" x14ac:dyDescent="0.25">
      <c r="A5" s="85" t="s">
        <v>5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ht="15.75" x14ac:dyDescent="0.25">
      <c r="A6" s="4">
        <v>1</v>
      </c>
      <c r="B6" s="5" t="s">
        <v>6</v>
      </c>
      <c r="C6" s="6" t="s">
        <v>7</v>
      </c>
      <c r="D6" s="14">
        <v>41.82</v>
      </c>
      <c r="E6" s="8">
        <v>43.57</v>
      </c>
      <c r="F6" s="24">
        <f>E6/D6</f>
        <v>1.042</v>
      </c>
      <c r="G6" s="8">
        <v>43.57</v>
      </c>
      <c r="H6" s="8">
        <v>45.29</v>
      </c>
      <c r="I6" s="24">
        <f>H6/G6</f>
        <v>1.0389999999999999</v>
      </c>
      <c r="J6" s="87" t="s">
        <v>8</v>
      </c>
    </row>
    <row r="7" spans="1:10" ht="30" x14ac:dyDescent="0.25">
      <c r="A7" s="4">
        <v>2</v>
      </c>
      <c r="B7" s="5" t="s">
        <v>9</v>
      </c>
      <c r="C7" s="6" t="s">
        <v>7</v>
      </c>
      <c r="D7" s="14">
        <v>44.8</v>
      </c>
      <c r="E7" s="8">
        <v>46.7</v>
      </c>
      <c r="F7" s="24">
        <f t="shared" ref="F7:F14" si="0">E7/D7</f>
        <v>1.042</v>
      </c>
      <c r="G7" s="8">
        <v>46.7</v>
      </c>
      <c r="H7" s="8">
        <v>48.4</v>
      </c>
      <c r="I7" s="24">
        <f t="shared" ref="I7:I14" si="1">H7/G7</f>
        <v>1.036</v>
      </c>
      <c r="J7" s="87"/>
    </row>
    <row r="8" spans="1:10" ht="30" x14ac:dyDescent="0.25">
      <c r="A8" s="4">
        <v>3</v>
      </c>
      <c r="B8" s="5" t="s">
        <v>10</v>
      </c>
      <c r="C8" s="3" t="s">
        <v>11</v>
      </c>
      <c r="D8" s="8">
        <v>1848.39</v>
      </c>
      <c r="E8" s="8">
        <v>1926.02</v>
      </c>
      <c r="F8" s="24">
        <f t="shared" si="0"/>
        <v>1.042</v>
      </c>
      <c r="G8" s="8">
        <v>1926.02</v>
      </c>
      <c r="H8" s="8">
        <v>2003</v>
      </c>
      <c r="I8" s="24">
        <f t="shared" si="1"/>
        <v>1.04</v>
      </c>
      <c r="J8" s="9" t="s">
        <v>12</v>
      </c>
    </row>
    <row r="9" spans="1:10" ht="30" x14ac:dyDescent="0.25">
      <c r="A9" s="4">
        <v>4</v>
      </c>
      <c r="B9" s="5" t="s">
        <v>13</v>
      </c>
      <c r="C9" s="3" t="s">
        <v>14</v>
      </c>
      <c r="D9" s="8">
        <v>83.05</v>
      </c>
      <c r="E9" s="8">
        <v>88.03</v>
      </c>
      <c r="F9" s="24">
        <f t="shared" si="0"/>
        <v>1.06</v>
      </c>
      <c r="G9" s="8">
        <v>88.03</v>
      </c>
      <c r="H9" s="15">
        <v>88.03</v>
      </c>
      <c r="I9" s="24">
        <f t="shared" si="1"/>
        <v>1</v>
      </c>
      <c r="J9" s="9" t="s">
        <v>15</v>
      </c>
    </row>
    <row r="10" spans="1:10" ht="29.45" customHeight="1" x14ac:dyDescent="0.25">
      <c r="A10" s="4">
        <v>5</v>
      </c>
      <c r="B10" s="5" t="s">
        <v>48</v>
      </c>
      <c r="C10" s="17" t="s">
        <v>16</v>
      </c>
      <c r="D10" s="16">
        <v>2.44</v>
      </c>
      <c r="E10" s="16">
        <v>2.58</v>
      </c>
      <c r="F10" s="24">
        <f t="shared" si="0"/>
        <v>1.0569999999999999</v>
      </c>
      <c r="G10" s="16">
        <v>2.58</v>
      </c>
      <c r="H10" s="16">
        <v>2.68</v>
      </c>
      <c r="I10" s="24">
        <f t="shared" si="1"/>
        <v>1.0389999999999999</v>
      </c>
      <c r="J10" s="73" t="s">
        <v>17</v>
      </c>
    </row>
    <row r="11" spans="1:10" ht="25.9" customHeight="1" x14ac:dyDescent="0.25">
      <c r="A11" s="4">
        <v>6</v>
      </c>
      <c r="B11" s="12" t="s">
        <v>18</v>
      </c>
      <c r="C11" s="17" t="s">
        <v>16</v>
      </c>
      <c r="D11" s="8">
        <v>1.71</v>
      </c>
      <c r="E11" s="16">
        <v>1.81</v>
      </c>
      <c r="F11" s="24">
        <f t="shared" si="0"/>
        <v>1.0580000000000001</v>
      </c>
      <c r="G11" s="16">
        <v>1.81</v>
      </c>
      <c r="H11" s="16">
        <v>1.88</v>
      </c>
      <c r="I11" s="24">
        <f t="shared" si="1"/>
        <v>1.0389999999999999</v>
      </c>
      <c r="J11" s="75"/>
    </row>
    <row r="12" spans="1:10" ht="36" x14ac:dyDescent="0.25">
      <c r="A12" s="4">
        <v>7</v>
      </c>
      <c r="B12" s="5" t="s">
        <v>19</v>
      </c>
      <c r="C12" s="3" t="s">
        <v>14</v>
      </c>
      <c r="D12" s="20">
        <v>3.9401999999999999</v>
      </c>
      <c r="E12" s="20">
        <v>4.0389999999999997</v>
      </c>
      <c r="F12" s="24">
        <f t="shared" si="0"/>
        <v>1.0249999999999999</v>
      </c>
      <c r="G12" s="19">
        <v>4.0389999999999997</v>
      </c>
      <c r="H12" s="21">
        <v>4.0389999999999997</v>
      </c>
      <c r="I12" s="24">
        <f t="shared" si="1"/>
        <v>1</v>
      </c>
      <c r="J12" s="9" t="s">
        <v>20</v>
      </c>
    </row>
    <row r="13" spans="1:10" ht="24" x14ac:dyDescent="0.25">
      <c r="A13" s="4">
        <v>8</v>
      </c>
      <c r="B13" s="5" t="s">
        <v>21</v>
      </c>
      <c r="C13" s="3" t="s">
        <v>22</v>
      </c>
      <c r="D13" s="8">
        <v>46.38</v>
      </c>
      <c r="E13" s="8">
        <v>47.31</v>
      </c>
      <c r="F13" s="24">
        <f t="shared" si="0"/>
        <v>1.02</v>
      </c>
      <c r="G13" s="8">
        <v>47.31</v>
      </c>
      <c r="H13" s="8">
        <v>47.31</v>
      </c>
      <c r="I13" s="24">
        <f t="shared" si="1"/>
        <v>1</v>
      </c>
      <c r="J13" s="9" t="s">
        <v>23</v>
      </c>
    </row>
    <row r="14" spans="1:10" ht="36" x14ac:dyDescent="0.25">
      <c r="A14" s="4">
        <v>9</v>
      </c>
      <c r="B14" s="5" t="s">
        <v>24</v>
      </c>
      <c r="C14" s="6" t="s">
        <v>7</v>
      </c>
      <c r="D14" s="14">
        <v>163.44</v>
      </c>
      <c r="E14" s="8">
        <v>170.3</v>
      </c>
      <c r="F14" s="24">
        <f t="shared" si="0"/>
        <v>1.042</v>
      </c>
      <c r="G14" s="8">
        <v>170.3</v>
      </c>
      <c r="H14" s="8">
        <v>177.08</v>
      </c>
      <c r="I14" s="24">
        <f t="shared" si="1"/>
        <v>1.04</v>
      </c>
      <c r="J14" s="9" t="s">
        <v>25</v>
      </c>
    </row>
    <row r="15" spans="1:10" ht="22.9" customHeight="1" x14ac:dyDescent="0.25">
      <c r="A15" s="85" t="s">
        <v>26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45" x14ac:dyDescent="0.25">
      <c r="A16" s="4">
        <v>1</v>
      </c>
      <c r="B16" s="10" t="s">
        <v>27</v>
      </c>
      <c r="C16" s="3" t="s">
        <v>28</v>
      </c>
      <c r="D16" s="81" t="s">
        <v>49</v>
      </c>
      <c r="E16" s="82"/>
      <c r="F16" s="25"/>
      <c r="G16" s="86" t="s">
        <v>29</v>
      </c>
      <c r="H16" s="86"/>
      <c r="I16" s="28"/>
      <c r="J16" s="9" t="s">
        <v>30</v>
      </c>
    </row>
    <row r="17" spans="1:10" ht="25.5" x14ac:dyDescent="0.25">
      <c r="A17" s="4">
        <v>2</v>
      </c>
      <c r="B17" s="10" t="s">
        <v>51</v>
      </c>
      <c r="C17" s="3" t="s">
        <v>31</v>
      </c>
      <c r="D17" s="4">
        <v>68.87</v>
      </c>
      <c r="E17" s="4">
        <v>68.87</v>
      </c>
      <c r="F17" s="24">
        <f t="shared" ref="F17:F22" si="2">E17/D17</f>
        <v>1</v>
      </c>
      <c r="G17" s="29">
        <v>68.87</v>
      </c>
      <c r="H17" s="29">
        <v>75.75</v>
      </c>
      <c r="I17" s="30">
        <f t="shared" ref="I17:I22" si="3">H17/G17</f>
        <v>1.1000000000000001</v>
      </c>
      <c r="J17" s="9" t="s">
        <v>32</v>
      </c>
    </row>
    <row r="18" spans="1:10" ht="15.75" x14ac:dyDescent="0.25">
      <c r="A18" s="4">
        <v>3</v>
      </c>
      <c r="B18" s="10" t="s">
        <v>33</v>
      </c>
      <c r="C18" s="3" t="s">
        <v>14</v>
      </c>
      <c r="D18" s="7">
        <v>540</v>
      </c>
      <c r="E18" s="7">
        <v>572</v>
      </c>
      <c r="F18" s="24">
        <f t="shared" si="2"/>
        <v>1.0589999999999999</v>
      </c>
      <c r="G18" s="31">
        <v>572</v>
      </c>
      <c r="H18" s="31">
        <v>572</v>
      </c>
      <c r="I18" s="30">
        <f t="shared" si="3"/>
        <v>1</v>
      </c>
      <c r="J18" s="9" t="s">
        <v>34</v>
      </c>
    </row>
    <row r="19" spans="1:10" ht="57.6" customHeight="1" x14ac:dyDescent="0.25">
      <c r="A19" s="13">
        <v>4</v>
      </c>
      <c r="B19" s="22" t="s">
        <v>35</v>
      </c>
      <c r="C19" s="17"/>
      <c r="D19" s="4"/>
      <c r="E19" s="4"/>
      <c r="F19" s="24"/>
      <c r="G19" s="76" t="s">
        <v>53</v>
      </c>
      <c r="H19" s="77"/>
      <c r="I19" s="78"/>
      <c r="J19" s="73" t="s">
        <v>36</v>
      </c>
    </row>
    <row r="20" spans="1:10" ht="22.9" customHeight="1" x14ac:dyDescent="0.25">
      <c r="A20" s="11" t="s">
        <v>47</v>
      </c>
      <c r="B20" s="10" t="s">
        <v>37</v>
      </c>
      <c r="C20" s="3" t="s">
        <v>38</v>
      </c>
      <c r="D20" s="4">
        <v>34.18</v>
      </c>
      <c r="E20" s="4">
        <v>35.61</v>
      </c>
      <c r="F20" s="24">
        <f t="shared" si="2"/>
        <v>1.042</v>
      </c>
      <c r="G20" s="29">
        <v>35.61</v>
      </c>
      <c r="H20" s="32">
        <v>35.61</v>
      </c>
      <c r="I20" s="30">
        <f t="shared" si="3"/>
        <v>1</v>
      </c>
      <c r="J20" s="74"/>
    </row>
    <row r="21" spans="1:10" ht="22.9" customHeight="1" x14ac:dyDescent="0.25">
      <c r="A21" s="4" t="s">
        <v>39</v>
      </c>
      <c r="B21" s="10" t="s">
        <v>40</v>
      </c>
      <c r="C21" s="3" t="s">
        <v>38</v>
      </c>
      <c r="D21" s="4">
        <v>30.23</v>
      </c>
      <c r="E21" s="4">
        <v>31.5</v>
      </c>
      <c r="F21" s="24">
        <f t="shared" si="2"/>
        <v>1.042</v>
      </c>
      <c r="G21" s="31">
        <v>31.5</v>
      </c>
      <c r="H21" s="33">
        <v>31.5</v>
      </c>
      <c r="I21" s="30">
        <f t="shared" si="3"/>
        <v>1</v>
      </c>
      <c r="J21" s="74"/>
    </row>
    <row r="22" spans="1:10" ht="22.9" customHeight="1" x14ac:dyDescent="0.25">
      <c r="A22" s="4" t="s">
        <v>41</v>
      </c>
      <c r="B22" s="10" t="s">
        <v>42</v>
      </c>
      <c r="C22" s="3" t="s">
        <v>38</v>
      </c>
      <c r="D22" s="4">
        <v>34.85</v>
      </c>
      <c r="E22" s="4">
        <v>36.31</v>
      </c>
      <c r="F22" s="24">
        <f t="shared" si="2"/>
        <v>1.042</v>
      </c>
      <c r="G22" s="29">
        <v>36.31</v>
      </c>
      <c r="H22" s="32">
        <v>36.31</v>
      </c>
      <c r="I22" s="30">
        <f t="shared" si="3"/>
        <v>1</v>
      </c>
      <c r="J22" s="75"/>
    </row>
  </sheetData>
  <mergeCells count="17">
    <mergeCell ref="A1:J1"/>
    <mergeCell ref="J10:J11"/>
    <mergeCell ref="D16:E16"/>
    <mergeCell ref="F3:F4"/>
    <mergeCell ref="J3:J4"/>
    <mergeCell ref="I3:I4"/>
    <mergeCell ref="A15:J15"/>
    <mergeCell ref="G16:H16"/>
    <mergeCell ref="A5:J5"/>
    <mergeCell ref="J6:J7"/>
    <mergeCell ref="G3:H3"/>
    <mergeCell ref="A3:A4"/>
    <mergeCell ref="B3:B4"/>
    <mergeCell ref="C3:C4"/>
    <mergeCell ref="J19:J22"/>
    <mergeCell ref="G19:I19"/>
    <mergeCell ref="D3:E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93" orientation="landscape" r:id="rId1"/>
  <headerFooter>
    <oddFooter>&amp;L&amp;8&amp;D&amp;Z&amp;F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3.85546875" style="2" customWidth="1"/>
    <col min="2" max="2" width="31.5703125" customWidth="1"/>
    <col min="3" max="3" width="9.7109375" style="2" customWidth="1"/>
    <col min="4" max="5" width="11.28515625" style="2" customWidth="1"/>
    <col min="6" max="6" width="9.7109375" style="23" customWidth="1"/>
    <col min="7" max="8" width="11.28515625" style="2" customWidth="1"/>
    <col min="9" max="9" width="9.7109375" style="23" customWidth="1"/>
    <col min="10" max="10" width="44.7109375" style="18" customWidth="1"/>
    <col min="11" max="11" width="49.5703125" customWidth="1"/>
  </cols>
  <sheetData>
    <row r="1" spans="1:10" ht="16.5" x14ac:dyDescent="0.2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0.15" customHeight="1" x14ac:dyDescent="0.25">
      <c r="A2" s="1"/>
    </row>
    <row r="3" spans="1:10" ht="25.15" customHeight="1" x14ac:dyDescent="0.25">
      <c r="A3" s="72" t="s">
        <v>0</v>
      </c>
      <c r="B3" s="72" t="s">
        <v>1</v>
      </c>
      <c r="C3" s="72" t="s">
        <v>2</v>
      </c>
      <c r="D3" s="79" t="s">
        <v>3</v>
      </c>
      <c r="E3" s="79"/>
      <c r="F3" s="83" t="s">
        <v>50</v>
      </c>
      <c r="G3" s="79" t="s">
        <v>3</v>
      </c>
      <c r="H3" s="79"/>
      <c r="I3" s="83" t="s">
        <v>50</v>
      </c>
      <c r="J3" s="73" t="s">
        <v>4</v>
      </c>
    </row>
    <row r="4" spans="1:10" ht="33.6" customHeight="1" x14ac:dyDescent="0.25">
      <c r="A4" s="72"/>
      <c r="B4" s="72"/>
      <c r="C4" s="72"/>
      <c r="D4" s="27" t="s">
        <v>43</v>
      </c>
      <c r="E4" s="27" t="s">
        <v>44</v>
      </c>
      <c r="F4" s="84"/>
      <c r="G4" s="27" t="s">
        <v>54</v>
      </c>
      <c r="H4" s="27" t="s">
        <v>55</v>
      </c>
      <c r="I4" s="84"/>
      <c r="J4" s="75"/>
    </row>
    <row r="5" spans="1:10" ht="21.6" customHeight="1" x14ac:dyDescent="0.25">
      <c r="A5" s="35" t="s">
        <v>5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ht="15.75" x14ac:dyDescent="0.25">
      <c r="A6" s="4">
        <v>1</v>
      </c>
      <c r="B6" s="5" t="s">
        <v>6</v>
      </c>
      <c r="C6" s="6" t="s">
        <v>7</v>
      </c>
      <c r="D6" s="8">
        <v>43.57</v>
      </c>
      <c r="E6" s="8">
        <v>45.29</v>
      </c>
      <c r="F6" s="24">
        <f>E6/D6</f>
        <v>1.0389999999999999</v>
      </c>
      <c r="G6" s="8">
        <v>45.29</v>
      </c>
      <c r="H6" s="8">
        <v>47.07</v>
      </c>
      <c r="I6" s="24">
        <f>H6/G6</f>
        <v>1.0389999999999999</v>
      </c>
      <c r="J6" s="88" t="s">
        <v>8</v>
      </c>
    </row>
    <row r="7" spans="1:10" ht="15.75" x14ac:dyDescent="0.25">
      <c r="A7" s="4">
        <v>2</v>
      </c>
      <c r="B7" s="5" t="s">
        <v>9</v>
      </c>
      <c r="C7" s="6" t="s">
        <v>7</v>
      </c>
      <c r="D7" s="8">
        <v>46.7</v>
      </c>
      <c r="E7" s="8">
        <v>48.4</v>
      </c>
      <c r="F7" s="24">
        <f t="shared" ref="F7:F14" si="0">E7/D7</f>
        <v>1.036</v>
      </c>
      <c r="G7" s="8">
        <v>48.4</v>
      </c>
      <c r="H7" s="8">
        <v>50.29</v>
      </c>
      <c r="I7" s="24">
        <f t="shared" ref="I7:I14" si="1">H7/G7</f>
        <v>1.0389999999999999</v>
      </c>
      <c r="J7" s="88"/>
    </row>
    <row r="8" spans="1:10" ht="24" x14ac:dyDescent="0.25">
      <c r="A8" s="4">
        <v>3</v>
      </c>
      <c r="B8" s="5" t="s">
        <v>10</v>
      </c>
      <c r="C8" s="27" t="s">
        <v>11</v>
      </c>
      <c r="D8" s="8">
        <v>1926.02</v>
      </c>
      <c r="E8" s="8">
        <v>2003</v>
      </c>
      <c r="F8" s="24">
        <f t="shared" si="0"/>
        <v>1.04</v>
      </c>
      <c r="G8" s="8">
        <f>1697.46*1.18</f>
        <v>2003</v>
      </c>
      <c r="H8" s="8">
        <f>G8</f>
        <v>2003</v>
      </c>
      <c r="I8" s="24">
        <f t="shared" si="1"/>
        <v>1</v>
      </c>
      <c r="J8" s="26" t="s">
        <v>56</v>
      </c>
    </row>
    <row r="9" spans="1:10" ht="24" x14ac:dyDescent="0.25">
      <c r="A9" s="4">
        <v>4</v>
      </c>
      <c r="B9" s="5" t="s">
        <v>13</v>
      </c>
      <c r="C9" s="27" t="s">
        <v>14</v>
      </c>
      <c r="D9" s="8">
        <v>88.03</v>
      </c>
      <c r="E9" s="42">
        <v>88.03</v>
      </c>
      <c r="F9" s="24">
        <f t="shared" si="0"/>
        <v>1</v>
      </c>
      <c r="G9" s="8">
        <v>93.74</v>
      </c>
      <c r="H9" s="41">
        <v>97.47</v>
      </c>
      <c r="I9" s="24">
        <f t="shared" si="1"/>
        <v>1.04</v>
      </c>
      <c r="J9" s="40" t="s">
        <v>57</v>
      </c>
    </row>
    <row r="10" spans="1:10" ht="29.45" customHeight="1" x14ac:dyDescent="0.25">
      <c r="A10" s="4">
        <v>5</v>
      </c>
      <c r="B10" s="5" t="s">
        <v>48</v>
      </c>
      <c r="C10" s="17" t="s">
        <v>16</v>
      </c>
      <c r="D10" s="16">
        <v>2.58</v>
      </c>
      <c r="E10" s="16">
        <v>2.68</v>
      </c>
      <c r="F10" s="24">
        <f t="shared" si="0"/>
        <v>1.0389999999999999</v>
      </c>
      <c r="G10" s="16"/>
      <c r="H10" s="16"/>
      <c r="I10" s="24" t="e">
        <f t="shared" si="1"/>
        <v>#DIV/0!</v>
      </c>
      <c r="J10" s="89" t="s">
        <v>17</v>
      </c>
    </row>
    <row r="11" spans="1:10" ht="25.9" customHeight="1" x14ac:dyDescent="0.25">
      <c r="A11" s="4">
        <v>6</v>
      </c>
      <c r="B11" s="12" t="s">
        <v>18</v>
      </c>
      <c r="C11" s="17" t="s">
        <v>16</v>
      </c>
      <c r="D11" s="16">
        <v>1.81</v>
      </c>
      <c r="E11" s="16">
        <v>1.88</v>
      </c>
      <c r="F11" s="24">
        <f t="shared" si="0"/>
        <v>1.0389999999999999</v>
      </c>
      <c r="G11" s="16"/>
      <c r="H11" s="16"/>
      <c r="I11" s="24" t="e">
        <f t="shared" si="1"/>
        <v>#DIV/0!</v>
      </c>
      <c r="J11" s="90"/>
    </row>
    <row r="12" spans="1:10" ht="36" x14ac:dyDescent="0.25">
      <c r="A12" s="4">
        <v>7</v>
      </c>
      <c r="B12" s="5" t="s">
        <v>19</v>
      </c>
      <c r="C12" s="27" t="s">
        <v>14</v>
      </c>
      <c r="D12" s="19">
        <v>4.0389999999999997</v>
      </c>
      <c r="E12" s="21">
        <v>4.0389999999999997</v>
      </c>
      <c r="F12" s="24">
        <f t="shared" si="0"/>
        <v>1</v>
      </c>
      <c r="G12" s="19"/>
      <c r="H12" s="21"/>
      <c r="I12" s="24" t="e">
        <f t="shared" si="1"/>
        <v>#DIV/0!</v>
      </c>
      <c r="J12" s="40" t="s">
        <v>20</v>
      </c>
    </row>
    <row r="13" spans="1:10" ht="24" x14ac:dyDescent="0.25">
      <c r="A13" s="4">
        <v>8</v>
      </c>
      <c r="B13" s="5" t="s">
        <v>21</v>
      </c>
      <c r="C13" s="27" t="s">
        <v>22</v>
      </c>
      <c r="D13" s="8">
        <v>47.31</v>
      </c>
      <c r="E13" s="8">
        <v>47.31</v>
      </c>
      <c r="F13" s="24">
        <f t="shared" si="0"/>
        <v>1</v>
      </c>
      <c r="G13" s="8"/>
      <c r="H13" s="8"/>
      <c r="I13" s="24" t="e">
        <f t="shared" si="1"/>
        <v>#DIV/0!</v>
      </c>
      <c r="J13" s="40" t="s">
        <v>23</v>
      </c>
    </row>
    <row r="14" spans="1:10" ht="36" x14ac:dyDescent="0.25">
      <c r="A14" s="4">
        <v>9</v>
      </c>
      <c r="B14" s="5" t="s">
        <v>24</v>
      </c>
      <c r="C14" s="6" t="s">
        <v>7</v>
      </c>
      <c r="D14" s="8">
        <v>170.3</v>
      </c>
      <c r="E14" s="8">
        <v>177.08</v>
      </c>
      <c r="F14" s="24">
        <f t="shared" si="0"/>
        <v>1.04</v>
      </c>
      <c r="G14" s="8"/>
      <c r="H14" s="8"/>
      <c r="I14" s="24" t="e">
        <f t="shared" si="1"/>
        <v>#DIV/0!</v>
      </c>
      <c r="J14" s="40" t="s">
        <v>25</v>
      </c>
    </row>
  </sheetData>
  <mergeCells count="10">
    <mergeCell ref="J6:J7"/>
    <mergeCell ref="J10:J11"/>
    <mergeCell ref="A3:A4"/>
    <mergeCell ref="B3:B4"/>
    <mergeCell ref="C3:C4"/>
    <mergeCell ref="D3:E3"/>
    <mergeCell ref="F3:F4"/>
    <mergeCell ref="G3:H3"/>
    <mergeCell ref="I3:I4"/>
    <mergeCell ref="J3:J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93" orientation="landscape" r:id="rId1"/>
  <headerFooter>
    <oddFooter>&amp;L&amp;8&amp;D&amp;Z&amp;F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3.85546875" style="2" customWidth="1"/>
    <col min="2" max="2" width="31.5703125" customWidth="1"/>
    <col min="3" max="3" width="9.7109375" style="2" customWidth="1"/>
    <col min="4" max="5" width="11.28515625" style="2" customWidth="1"/>
    <col min="6" max="6" width="9.7109375" style="23" customWidth="1"/>
    <col min="7" max="7" width="11.28515625" style="2" customWidth="1"/>
    <col min="8" max="8" width="12" style="2" customWidth="1"/>
    <col min="9" max="9" width="11.28515625" style="2" customWidth="1"/>
    <col min="10" max="10" width="9.5703125" style="23" customWidth="1"/>
    <col min="11" max="11" width="9.7109375" style="23" customWidth="1"/>
    <col min="12" max="12" width="44.7109375" style="18" customWidth="1"/>
    <col min="13" max="13" width="49.5703125" customWidth="1"/>
  </cols>
  <sheetData>
    <row r="1" spans="1:12" ht="16.5" x14ac:dyDescent="0.25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0.15" customHeight="1" x14ac:dyDescent="0.25">
      <c r="A2" s="1"/>
    </row>
    <row r="3" spans="1:12" ht="25.15" customHeight="1" x14ac:dyDescent="0.25">
      <c r="A3" s="72" t="s">
        <v>0</v>
      </c>
      <c r="B3" s="72" t="s">
        <v>1</v>
      </c>
      <c r="C3" s="72" t="s">
        <v>2</v>
      </c>
      <c r="D3" s="79" t="s">
        <v>3</v>
      </c>
      <c r="E3" s="79"/>
      <c r="F3" s="83" t="s">
        <v>50</v>
      </c>
      <c r="G3" s="91" t="s">
        <v>3</v>
      </c>
      <c r="H3" s="92"/>
      <c r="I3" s="93"/>
      <c r="J3" s="83" t="s">
        <v>50</v>
      </c>
      <c r="K3" s="43"/>
      <c r="L3" s="73" t="s">
        <v>4</v>
      </c>
    </row>
    <row r="4" spans="1:12" ht="52.15" customHeight="1" x14ac:dyDescent="0.25">
      <c r="A4" s="72"/>
      <c r="B4" s="72"/>
      <c r="C4" s="72"/>
      <c r="D4" s="38" t="s">
        <v>54</v>
      </c>
      <c r="E4" s="38" t="s">
        <v>55</v>
      </c>
      <c r="F4" s="84"/>
      <c r="G4" s="38" t="s">
        <v>59</v>
      </c>
      <c r="H4" s="49" t="s">
        <v>65</v>
      </c>
      <c r="I4" s="38" t="s">
        <v>60</v>
      </c>
      <c r="J4" s="84"/>
      <c r="K4" s="44" t="s">
        <v>64</v>
      </c>
      <c r="L4" s="75"/>
    </row>
    <row r="5" spans="1:12" ht="27.6" customHeight="1" x14ac:dyDescent="0.25">
      <c r="A5" s="94" t="s">
        <v>5</v>
      </c>
      <c r="B5" s="95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ht="15.75" x14ac:dyDescent="0.25">
      <c r="A6" s="4">
        <v>1</v>
      </c>
      <c r="B6" s="5" t="s">
        <v>6</v>
      </c>
      <c r="C6" s="6" t="s">
        <v>7</v>
      </c>
      <c r="D6" s="8">
        <v>45.29</v>
      </c>
      <c r="E6" s="8">
        <v>47.07</v>
      </c>
      <c r="F6" s="24">
        <f>E6/D6</f>
        <v>1.0389999999999999</v>
      </c>
      <c r="G6" s="46">
        <v>47.87</v>
      </c>
      <c r="H6" s="50">
        <f>G6/E6</f>
        <v>1.0169999999999999</v>
      </c>
      <c r="I6" s="8">
        <v>48.82</v>
      </c>
      <c r="J6" s="24">
        <f>I6/G6</f>
        <v>1.02</v>
      </c>
      <c r="K6" s="24">
        <v>3.6999999999999998E-2</v>
      </c>
      <c r="L6" s="88" t="s">
        <v>61</v>
      </c>
    </row>
    <row r="7" spans="1:12" ht="15.75" x14ac:dyDescent="0.25">
      <c r="A7" s="4">
        <v>2</v>
      </c>
      <c r="B7" s="5" t="s">
        <v>9</v>
      </c>
      <c r="C7" s="6" t="s">
        <v>7</v>
      </c>
      <c r="D7" s="8">
        <v>48.4</v>
      </c>
      <c r="E7" s="8">
        <v>50.29</v>
      </c>
      <c r="F7" s="24">
        <f t="shared" ref="F7:F14" si="0">E7/D7</f>
        <v>1.0389999999999999</v>
      </c>
      <c r="G7" s="46">
        <v>51.14</v>
      </c>
      <c r="H7" s="50">
        <f t="shared" ref="H7:H14" si="1">G7/E7</f>
        <v>1.0169999999999999</v>
      </c>
      <c r="I7" s="8">
        <v>52.16</v>
      </c>
      <c r="J7" s="24">
        <f t="shared" ref="J7:J14" si="2">I7/G7</f>
        <v>1.02</v>
      </c>
      <c r="K7" s="24">
        <v>3.6999999999999998E-2</v>
      </c>
      <c r="L7" s="88"/>
    </row>
    <row r="8" spans="1:12" ht="24" x14ac:dyDescent="0.25">
      <c r="A8" s="4">
        <v>3</v>
      </c>
      <c r="B8" s="5" t="s">
        <v>10</v>
      </c>
      <c r="C8" s="38" t="s">
        <v>11</v>
      </c>
      <c r="D8" s="8">
        <f>1697.46*1.18</f>
        <v>2003</v>
      </c>
      <c r="E8" s="8">
        <f>D8</f>
        <v>2003</v>
      </c>
      <c r="F8" s="24">
        <f t="shared" si="0"/>
        <v>1</v>
      </c>
      <c r="G8" s="46">
        <f t="shared" ref="G8:G14" si="3">E8</f>
        <v>2003</v>
      </c>
      <c r="H8" s="50">
        <f t="shared" si="1"/>
        <v>1</v>
      </c>
      <c r="I8" s="8">
        <v>2083.11</v>
      </c>
      <c r="J8" s="24">
        <f t="shared" si="2"/>
        <v>1.04</v>
      </c>
      <c r="K8" s="24">
        <v>0.04</v>
      </c>
      <c r="L8" s="39" t="s">
        <v>62</v>
      </c>
    </row>
    <row r="9" spans="1:12" ht="24" x14ac:dyDescent="0.25">
      <c r="A9" s="4">
        <v>4</v>
      </c>
      <c r="B9" s="5" t="s">
        <v>13</v>
      </c>
      <c r="C9" s="38" t="s">
        <v>14</v>
      </c>
      <c r="D9" s="8">
        <v>93.74</v>
      </c>
      <c r="E9" s="41">
        <v>97.47</v>
      </c>
      <c r="F9" s="24">
        <f t="shared" si="0"/>
        <v>1.04</v>
      </c>
      <c r="G9" s="46">
        <v>90.89</v>
      </c>
      <c r="H9" s="50">
        <f t="shared" si="1"/>
        <v>0.93200000000000005</v>
      </c>
      <c r="I9" s="53">
        <v>113.13</v>
      </c>
      <c r="J9" s="54">
        <f t="shared" si="2"/>
        <v>1.2450000000000001</v>
      </c>
      <c r="K9" s="24"/>
      <c r="L9" s="40" t="s">
        <v>57</v>
      </c>
    </row>
    <row r="10" spans="1:12" ht="29.45" customHeight="1" x14ac:dyDescent="0.25">
      <c r="A10" s="4">
        <v>5</v>
      </c>
      <c r="B10" s="5" t="s">
        <v>48</v>
      </c>
      <c r="C10" s="17" t="s">
        <v>16</v>
      </c>
      <c r="D10" s="16">
        <v>2.58</v>
      </c>
      <c r="E10" s="16">
        <v>2.68</v>
      </c>
      <c r="F10" s="24">
        <f t="shared" si="0"/>
        <v>1.0389999999999999</v>
      </c>
      <c r="G10" s="45">
        <v>2.73</v>
      </c>
      <c r="H10" s="50">
        <f t="shared" si="1"/>
        <v>1.0189999999999999</v>
      </c>
      <c r="I10" s="16">
        <v>2.83</v>
      </c>
      <c r="J10" s="24">
        <f t="shared" si="2"/>
        <v>1.0369999999999999</v>
      </c>
      <c r="K10" s="47"/>
      <c r="L10" s="89" t="s">
        <v>63</v>
      </c>
    </row>
    <row r="11" spans="1:12" ht="25.9" customHeight="1" x14ac:dyDescent="0.25">
      <c r="A11" s="4">
        <v>6</v>
      </c>
      <c r="B11" s="12" t="s">
        <v>18</v>
      </c>
      <c r="C11" s="17" t="s">
        <v>16</v>
      </c>
      <c r="D11" s="16">
        <v>1.81</v>
      </c>
      <c r="E11" s="16">
        <v>1.88</v>
      </c>
      <c r="F11" s="24">
        <f t="shared" si="0"/>
        <v>1.0389999999999999</v>
      </c>
      <c r="G11" s="45">
        <v>1.91</v>
      </c>
      <c r="H11" s="50">
        <f t="shared" si="1"/>
        <v>1.016</v>
      </c>
      <c r="I11" s="16">
        <v>1.98</v>
      </c>
      <c r="J11" s="24">
        <f t="shared" si="2"/>
        <v>1.0369999999999999</v>
      </c>
      <c r="K11" s="48"/>
      <c r="L11" s="90"/>
    </row>
    <row r="12" spans="1:12" ht="36" x14ac:dyDescent="0.25">
      <c r="A12" s="4">
        <v>7</v>
      </c>
      <c r="B12" s="5" t="s">
        <v>19</v>
      </c>
      <c r="C12" s="38" t="s">
        <v>14</v>
      </c>
      <c r="D12" s="19">
        <v>4.1950000000000003</v>
      </c>
      <c r="E12" s="19">
        <v>4.1950000000000003</v>
      </c>
      <c r="F12" s="24">
        <f t="shared" si="0"/>
        <v>1</v>
      </c>
      <c r="G12" s="51">
        <v>4.3170000000000002</v>
      </c>
      <c r="H12" s="50">
        <f t="shared" si="1"/>
        <v>1.0289999999999999</v>
      </c>
      <c r="I12" s="21">
        <v>4.3170000000000002</v>
      </c>
      <c r="J12" s="24">
        <f t="shared" si="2"/>
        <v>1</v>
      </c>
      <c r="K12" s="24">
        <v>2.9000000000000001E-2</v>
      </c>
      <c r="L12" s="40" t="s">
        <v>66</v>
      </c>
    </row>
    <row r="13" spans="1:12" ht="24" x14ac:dyDescent="0.25">
      <c r="A13" s="4">
        <v>8</v>
      </c>
      <c r="B13" s="5" t="s">
        <v>21</v>
      </c>
      <c r="C13" s="38" t="s">
        <v>22</v>
      </c>
      <c r="D13" s="8">
        <v>49.15</v>
      </c>
      <c r="E13" s="8">
        <v>49.15</v>
      </c>
      <c r="F13" s="24">
        <f t="shared" si="0"/>
        <v>1</v>
      </c>
      <c r="G13" s="45">
        <f t="shared" si="3"/>
        <v>49.15</v>
      </c>
      <c r="H13" s="50">
        <f t="shared" si="1"/>
        <v>1</v>
      </c>
      <c r="I13" s="8">
        <v>47.31</v>
      </c>
      <c r="J13" s="24">
        <f t="shared" si="2"/>
        <v>0.96299999999999997</v>
      </c>
      <c r="K13" s="24"/>
      <c r="L13" s="40" t="s">
        <v>23</v>
      </c>
    </row>
    <row r="14" spans="1:12" ht="36" x14ac:dyDescent="0.25">
      <c r="A14" s="4">
        <v>9</v>
      </c>
      <c r="B14" s="5" t="s">
        <v>24</v>
      </c>
      <c r="C14" s="6" t="s">
        <v>7</v>
      </c>
      <c r="D14" s="8">
        <v>177.08</v>
      </c>
      <c r="E14" s="8">
        <v>178.87</v>
      </c>
      <c r="F14" s="24">
        <f t="shared" si="0"/>
        <v>1.01</v>
      </c>
      <c r="G14" s="45">
        <f t="shared" si="3"/>
        <v>178.87</v>
      </c>
      <c r="H14" s="50">
        <f t="shared" si="1"/>
        <v>1</v>
      </c>
      <c r="I14" s="8">
        <v>177.08</v>
      </c>
      <c r="J14" s="24">
        <f t="shared" si="2"/>
        <v>0.99</v>
      </c>
      <c r="K14" s="24"/>
      <c r="L14" s="40" t="s">
        <v>25</v>
      </c>
    </row>
    <row r="17" spans="10:10" x14ac:dyDescent="0.25">
      <c r="J17" s="52"/>
    </row>
  </sheetData>
  <mergeCells count="11">
    <mergeCell ref="F3:F4"/>
    <mergeCell ref="L3:L4"/>
    <mergeCell ref="L6:L7"/>
    <mergeCell ref="L10:L11"/>
    <mergeCell ref="A3:A4"/>
    <mergeCell ref="B3:B4"/>
    <mergeCell ref="C3:C4"/>
    <mergeCell ref="G3:I3"/>
    <mergeCell ref="J3:J4"/>
    <mergeCell ref="D3:E3"/>
    <mergeCell ref="A5:B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landscape" r:id="rId1"/>
  <headerFooter>
    <oddFooter>&amp;L&amp;8&amp;D&amp;Z&amp;F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Normal="100" zoomScaleSheetLayoutView="100" workbookViewId="0">
      <selection activeCell="F24" sqref="F24"/>
    </sheetView>
  </sheetViews>
  <sheetFormatPr defaultRowHeight="15" x14ac:dyDescent="0.25"/>
  <cols>
    <col min="1" max="1" width="3.85546875" style="2" customWidth="1"/>
    <col min="2" max="2" width="27.85546875" customWidth="1"/>
    <col min="3" max="3" width="9.7109375" style="2" customWidth="1"/>
    <col min="4" max="5" width="11.28515625" style="2" customWidth="1"/>
    <col min="6" max="6" width="9.7109375" style="23" customWidth="1"/>
    <col min="7" max="7" width="11.28515625" style="2" customWidth="1"/>
    <col min="8" max="8" width="12" style="2" customWidth="1"/>
    <col min="9" max="9" width="11.28515625" style="2" customWidth="1"/>
    <col min="10" max="10" width="9.5703125" style="23" customWidth="1"/>
    <col min="11" max="11" width="9.7109375" style="23" customWidth="1"/>
    <col min="12" max="12" width="44.7109375" style="18" customWidth="1"/>
    <col min="13" max="13" width="49.5703125" customWidth="1"/>
  </cols>
  <sheetData>
    <row r="1" spans="1:12" ht="16.5" x14ac:dyDescent="0.25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0.15" customHeight="1" x14ac:dyDescent="0.25">
      <c r="A2" s="1"/>
    </row>
    <row r="3" spans="1:12" s="63" customFormat="1" ht="25.15" customHeight="1" x14ac:dyDescent="0.25">
      <c r="A3" s="104" t="s">
        <v>0</v>
      </c>
      <c r="B3" s="104" t="s">
        <v>1</v>
      </c>
      <c r="C3" s="104" t="s">
        <v>2</v>
      </c>
      <c r="D3" s="105" t="s">
        <v>3</v>
      </c>
      <c r="E3" s="105"/>
      <c r="F3" s="97" t="s">
        <v>50</v>
      </c>
      <c r="G3" s="106" t="s">
        <v>3</v>
      </c>
      <c r="H3" s="107"/>
      <c r="I3" s="108"/>
      <c r="J3" s="97" t="s">
        <v>50</v>
      </c>
      <c r="K3" s="62"/>
      <c r="L3" s="99" t="s">
        <v>4</v>
      </c>
    </row>
    <row r="4" spans="1:12" s="63" customFormat="1" ht="58.15" customHeight="1" x14ac:dyDescent="0.25">
      <c r="A4" s="104"/>
      <c r="B4" s="104"/>
      <c r="C4" s="104"/>
      <c r="D4" s="64" t="s">
        <v>54</v>
      </c>
      <c r="E4" s="64" t="s">
        <v>55</v>
      </c>
      <c r="F4" s="98"/>
      <c r="G4" s="64" t="s">
        <v>59</v>
      </c>
      <c r="H4" s="65" t="s">
        <v>65</v>
      </c>
      <c r="I4" s="64" t="s">
        <v>60</v>
      </c>
      <c r="J4" s="98"/>
      <c r="K4" s="66" t="s">
        <v>64</v>
      </c>
      <c r="L4" s="100"/>
    </row>
    <row r="5" spans="1:12" s="63" customFormat="1" ht="27.6" customHeight="1" x14ac:dyDescent="0.25">
      <c r="A5" s="102" t="s">
        <v>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37"/>
    </row>
    <row r="6" spans="1:12" s="63" customFormat="1" ht="33.6" customHeight="1" x14ac:dyDescent="0.25">
      <c r="A6" s="64">
        <v>1</v>
      </c>
      <c r="B6" s="5" t="s">
        <v>6</v>
      </c>
      <c r="C6" s="67" t="s">
        <v>7</v>
      </c>
      <c r="D6" s="68">
        <v>45.29</v>
      </c>
      <c r="E6" s="68">
        <v>47.07</v>
      </c>
      <c r="F6" s="69">
        <f>E6/D6</f>
        <v>1.0389999999999999</v>
      </c>
      <c r="G6" s="70">
        <v>47.87</v>
      </c>
      <c r="H6" s="71">
        <f>G6/E6</f>
        <v>1.0169999999999999</v>
      </c>
      <c r="I6" s="68">
        <v>48.82</v>
      </c>
      <c r="J6" s="69">
        <f>I6/G6</f>
        <v>1.02</v>
      </c>
      <c r="K6" s="69">
        <v>3.6999999999999998E-2</v>
      </c>
      <c r="L6" s="101" t="s">
        <v>61</v>
      </c>
    </row>
    <row r="7" spans="1:12" s="63" customFormat="1" ht="37.15" customHeight="1" x14ac:dyDescent="0.25">
      <c r="A7" s="64">
        <v>2</v>
      </c>
      <c r="B7" s="5" t="s">
        <v>9</v>
      </c>
      <c r="C7" s="67" t="s">
        <v>7</v>
      </c>
      <c r="D7" s="68">
        <v>48.4</v>
      </c>
      <c r="E7" s="68">
        <v>50.29</v>
      </c>
      <c r="F7" s="69">
        <f t="shared" ref="F7:F15" si="0">E7/D7</f>
        <v>1.0389999999999999</v>
      </c>
      <c r="G7" s="70">
        <v>51.14</v>
      </c>
      <c r="H7" s="71">
        <f t="shared" ref="H7:H15" si="1">G7/E7</f>
        <v>1.0169999999999999</v>
      </c>
      <c r="I7" s="68">
        <v>52.16</v>
      </c>
      <c r="J7" s="69">
        <f t="shared" ref="J7:J15" si="2">I7/G7</f>
        <v>1.02</v>
      </c>
      <c r="K7" s="69">
        <v>3.6999999999999998E-2</v>
      </c>
      <c r="L7" s="101"/>
    </row>
    <row r="8" spans="1:12" s="63" customFormat="1" hidden="1" x14ac:dyDescent="0.25">
      <c r="A8" s="64">
        <v>3</v>
      </c>
      <c r="B8" s="5" t="s">
        <v>69</v>
      </c>
      <c r="C8" s="64" t="s">
        <v>11</v>
      </c>
      <c r="D8" s="68">
        <f>1697.46*1.18</f>
        <v>2003</v>
      </c>
      <c r="E8" s="68">
        <f>D8</f>
        <v>2003</v>
      </c>
      <c r="F8" s="69">
        <f t="shared" ref="F8" si="3">E8/D8</f>
        <v>1</v>
      </c>
      <c r="G8" s="70">
        <v>2036.95</v>
      </c>
      <c r="H8" s="71">
        <f t="shared" ref="H8" si="4">G8/E8</f>
        <v>1.0169999999999999</v>
      </c>
      <c r="I8" s="68">
        <f>G8</f>
        <v>2036.95</v>
      </c>
      <c r="J8" s="69">
        <f t="shared" ref="J8" si="5">I8/G8</f>
        <v>1</v>
      </c>
      <c r="K8" s="69">
        <v>0.04</v>
      </c>
      <c r="L8" s="5"/>
    </row>
    <row r="9" spans="1:12" s="63" customFormat="1" ht="39" customHeight="1" x14ac:dyDescent="0.25">
      <c r="A9" s="64">
        <v>3</v>
      </c>
      <c r="B9" s="5" t="s">
        <v>67</v>
      </c>
      <c r="C9" s="64" t="s">
        <v>11</v>
      </c>
      <c r="D9" s="68">
        <f>1697.46*1.18</f>
        <v>2003</v>
      </c>
      <c r="E9" s="68">
        <f>D9</f>
        <v>2003</v>
      </c>
      <c r="F9" s="69">
        <f t="shared" si="0"/>
        <v>1</v>
      </c>
      <c r="G9" s="70">
        <v>2036.95</v>
      </c>
      <c r="H9" s="71">
        <f t="shared" si="1"/>
        <v>1.0169999999999999</v>
      </c>
      <c r="I9" s="68">
        <f>G9</f>
        <v>2036.95</v>
      </c>
      <c r="J9" s="69">
        <f t="shared" si="2"/>
        <v>1</v>
      </c>
      <c r="K9" s="69">
        <v>1.7000000000000001E-2</v>
      </c>
      <c r="L9" s="5" t="s">
        <v>68</v>
      </c>
    </row>
    <row r="10" spans="1:12" ht="30" hidden="1" x14ac:dyDescent="0.25">
      <c r="A10" s="4">
        <v>4</v>
      </c>
      <c r="B10" s="5" t="s">
        <v>13</v>
      </c>
      <c r="C10" s="55" t="s">
        <v>14</v>
      </c>
      <c r="D10" s="8">
        <v>93.74</v>
      </c>
      <c r="E10" s="41">
        <v>97.47</v>
      </c>
      <c r="F10" s="24">
        <f t="shared" si="0"/>
        <v>1.04</v>
      </c>
      <c r="G10" s="46">
        <v>90.89</v>
      </c>
      <c r="H10" s="50">
        <f t="shared" si="1"/>
        <v>0.93200000000000005</v>
      </c>
      <c r="I10" s="53">
        <v>113.13</v>
      </c>
      <c r="J10" s="54">
        <f t="shared" si="2"/>
        <v>1.2450000000000001</v>
      </c>
      <c r="K10" s="24"/>
      <c r="L10" s="56" t="s">
        <v>57</v>
      </c>
    </row>
    <row r="11" spans="1:12" ht="29.45" hidden="1" customHeight="1" x14ac:dyDescent="0.25">
      <c r="A11" s="4">
        <v>5</v>
      </c>
      <c r="B11" s="5" t="s">
        <v>48</v>
      </c>
      <c r="C11" s="17" t="s">
        <v>16</v>
      </c>
      <c r="D11" s="16">
        <v>2.58</v>
      </c>
      <c r="E11" s="16">
        <v>2.68</v>
      </c>
      <c r="F11" s="24">
        <f t="shared" si="0"/>
        <v>1.0389999999999999</v>
      </c>
      <c r="G11" s="45">
        <v>2.73</v>
      </c>
      <c r="H11" s="50">
        <f t="shared" si="1"/>
        <v>1.0189999999999999</v>
      </c>
      <c r="I11" s="16">
        <v>2.83</v>
      </c>
      <c r="J11" s="24">
        <f t="shared" si="2"/>
        <v>1.0369999999999999</v>
      </c>
      <c r="K11" s="47"/>
      <c r="L11" s="89" t="s">
        <v>63</v>
      </c>
    </row>
    <row r="12" spans="1:12" ht="25.9" hidden="1" customHeight="1" x14ac:dyDescent="0.25">
      <c r="A12" s="4">
        <v>6</v>
      </c>
      <c r="B12" s="12" t="s">
        <v>18</v>
      </c>
      <c r="C12" s="17" t="s">
        <v>16</v>
      </c>
      <c r="D12" s="16">
        <v>1.81</v>
      </c>
      <c r="E12" s="16">
        <v>1.88</v>
      </c>
      <c r="F12" s="24">
        <f t="shared" si="0"/>
        <v>1.0389999999999999</v>
      </c>
      <c r="G12" s="45">
        <v>1.91</v>
      </c>
      <c r="H12" s="50">
        <f t="shared" si="1"/>
        <v>1.016</v>
      </c>
      <c r="I12" s="16">
        <v>1.98</v>
      </c>
      <c r="J12" s="24">
        <f t="shared" si="2"/>
        <v>1.0369999999999999</v>
      </c>
      <c r="K12" s="48"/>
      <c r="L12" s="90"/>
    </row>
    <row r="13" spans="1:12" ht="36" hidden="1" x14ac:dyDescent="0.25">
      <c r="A13" s="4">
        <v>7</v>
      </c>
      <c r="B13" s="5" t="s">
        <v>19</v>
      </c>
      <c r="C13" s="55" t="s">
        <v>14</v>
      </c>
      <c r="D13" s="19">
        <v>4.1950000000000003</v>
      </c>
      <c r="E13" s="19">
        <v>4.1950000000000003</v>
      </c>
      <c r="F13" s="24">
        <f t="shared" si="0"/>
        <v>1</v>
      </c>
      <c r="G13" s="51">
        <v>4.3170000000000002</v>
      </c>
      <c r="H13" s="50">
        <f t="shared" si="1"/>
        <v>1.0289999999999999</v>
      </c>
      <c r="I13" s="21">
        <v>4.3170000000000002</v>
      </c>
      <c r="J13" s="24">
        <f t="shared" si="2"/>
        <v>1</v>
      </c>
      <c r="K13" s="24">
        <v>2.9000000000000001E-2</v>
      </c>
      <c r="L13" s="56" t="s">
        <v>66</v>
      </c>
    </row>
    <row r="14" spans="1:12" ht="24" hidden="1" x14ac:dyDescent="0.25">
      <c r="A14" s="4">
        <v>8</v>
      </c>
      <c r="B14" s="5" t="s">
        <v>21</v>
      </c>
      <c r="C14" s="55" t="s">
        <v>22</v>
      </c>
      <c r="D14" s="8">
        <v>49.15</v>
      </c>
      <c r="E14" s="8">
        <v>49.15</v>
      </c>
      <c r="F14" s="24">
        <f t="shared" si="0"/>
        <v>1</v>
      </c>
      <c r="G14" s="45">
        <f t="shared" ref="G14:G15" si="6">E14</f>
        <v>49.15</v>
      </c>
      <c r="H14" s="50">
        <f t="shared" si="1"/>
        <v>1</v>
      </c>
      <c r="I14" s="8">
        <v>47.31</v>
      </c>
      <c r="J14" s="24">
        <f t="shared" si="2"/>
        <v>0.96299999999999997</v>
      </c>
      <c r="K14" s="24"/>
      <c r="L14" s="56" t="s">
        <v>23</v>
      </c>
    </row>
    <row r="15" spans="1:12" ht="36" hidden="1" x14ac:dyDescent="0.25">
      <c r="A15" s="4">
        <v>9</v>
      </c>
      <c r="B15" s="5" t="s">
        <v>24</v>
      </c>
      <c r="C15" s="6" t="s">
        <v>7</v>
      </c>
      <c r="D15" s="8">
        <v>177.08</v>
      </c>
      <c r="E15" s="8">
        <v>178.87</v>
      </c>
      <c r="F15" s="24">
        <f t="shared" si="0"/>
        <v>1.01</v>
      </c>
      <c r="G15" s="45">
        <f t="shared" si="6"/>
        <v>178.87</v>
      </c>
      <c r="H15" s="50">
        <f t="shared" si="1"/>
        <v>1</v>
      </c>
      <c r="I15" s="8">
        <v>177.08</v>
      </c>
      <c r="J15" s="24">
        <f t="shared" si="2"/>
        <v>0.99</v>
      </c>
      <c r="K15" s="24"/>
      <c r="L15" s="56" t="s">
        <v>25</v>
      </c>
    </row>
    <row r="16" spans="1:12" hidden="1" x14ac:dyDescent="0.25"/>
    <row r="18" spans="1:12" s="23" customFormat="1" ht="14.45" customHeight="1" x14ac:dyDescent="0.2">
      <c r="A18" s="96" t="s">
        <v>70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4.45" customHeight="1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2" ht="7.15" customHeight="1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1:12" ht="15.75" x14ac:dyDescent="0.25">
      <c r="A21" s="96" t="s">
        <v>71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</sheetData>
  <mergeCells count="13">
    <mergeCell ref="A18:L20"/>
    <mergeCell ref="A21:L21"/>
    <mergeCell ref="J3:J4"/>
    <mergeCell ref="L3:L4"/>
    <mergeCell ref="L6:L7"/>
    <mergeCell ref="L11:L12"/>
    <mergeCell ref="A5:K5"/>
    <mergeCell ref="A3:A4"/>
    <mergeCell ref="B3:B4"/>
    <mergeCell ref="C3:C4"/>
    <mergeCell ref="D3:E3"/>
    <mergeCell ref="F3:F4"/>
    <mergeCell ref="G3:I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landscape" r:id="rId1"/>
  <headerFooter>
    <oddFooter>&amp;L&amp;8&amp;D&amp;Z&amp;F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2024-2025</vt:lpstr>
      <vt:lpstr>2016-17гг</vt:lpstr>
      <vt:lpstr>2017-18гг</vt:lpstr>
      <vt:lpstr>2018-19гг</vt:lpstr>
      <vt:lpstr>для  Лысенко Н.Н.</vt:lpstr>
      <vt:lpstr>Лист2</vt:lpstr>
      <vt:lpstr>Лист3</vt:lpstr>
      <vt:lpstr>'2017-18гг'!Область_печати</vt:lpstr>
      <vt:lpstr>'2018-19гг'!Область_печати</vt:lpstr>
      <vt:lpstr>'2024-2025'!Область_печати</vt:lpstr>
      <vt:lpstr>'для  Лысенко Н.Н.'!Область_печати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2025-01-30T09:34:57Z</dcterms:modified>
</cp:coreProperties>
</file>